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SOPHIX Dropbox\SOPHIX\Licitação\2019\05 09 MPF PA\HABILITAÇÃO\G2\"/>
    </mc:Choice>
  </mc:AlternateContent>
  <xr:revisionPtr revIDLastSave="0" documentId="13_ncr:1_{22495760-DA14-4CB3-9F7B-CF472F594CA1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Valor Global Serviços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4" i="2" l="1"/>
  <c r="H18" i="2" l="1"/>
  <c r="G28" i="2" l="1"/>
  <c r="H28" i="2" s="1"/>
  <c r="G27" i="2"/>
  <c r="H27" i="2" s="1"/>
  <c r="G26" i="2"/>
  <c r="H26" i="2" s="1"/>
  <c r="G25" i="2"/>
  <c r="G29" i="2" l="1"/>
  <c r="H25" i="2"/>
  <c r="H29" i="2" s="1"/>
  <c r="G22" i="2"/>
  <c r="H22" i="2" s="1"/>
  <c r="G21" i="2"/>
  <c r="H21" i="2" s="1"/>
  <c r="G20" i="2"/>
  <c r="H20" i="2" s="1"/>
  <c r="G19" i="2"/>
  <c r="H19" i="2" l="1"/>
  <c r="H23" i="2" s="1"/>
  <c r="G23" i="2"/>
  <c r="G13" i="2" l="1"/>
  <c r="G14" i="2"/>
  <c r="H14" i="2" s="1"/>
  <c r="G15" i="2"/>
  <c r="G16" i="2"/>
  <c r="H16" i="2" s="1"/>
  <c r="H13" i="2" l="1"/>
  <c r="G17" i="2"/>
  <c r="G30" i="2" s="1"/>
  <c r="G66" i="2" s="1"/>
  <c r="H15" i="2"/>
  <c r="H17" i="2" l="1"/>
  <c r="H30" i="2" s="1"/>
  <c r="H66" i="2" s="1"/>
</calcChain>
</file>

<file path=xl/sharedStrings.xml><?xml version="1.0" encoding="utf-8"?>
<sst xmlns="http://schemas.openxmlformats.org/spreadsheetml/2006/main" count="39" uniqueCount="25">
  <si>
    <t>LOTES</t>
  </si>
  <si>
    <t>ITENS</t>
  </si>
  <si>
    <t>SERVIÇOS</t>
  </si>
  <si>
    <t>POSTOS / M2</t>
  </si>
  <si>
    <t>LOCAL PRESTAÇÃO SERVIÇO</t>
  </si>
  <si>
    <t>VALOR DO SERVIÇO</t>
  </si>
  <si>
    <t>SERVENTE LIMPEZA</t>
  </si>
  <si>
    <t>AUXILIAR ADMINISTRATIVO I</t>
  </si>
  <si>
    <t>COPEIRA</t>
  </si>
  <si>
    <t>RECEPCIONISTA</t>
  </si>
  <si>
    <t>MENSAGEIRO</t>
  </si>
  <si>
    <t>SUBTOTAIS</t>
  </si>
  <si>
    <t>PARAGOMINAS</t>
  </si>
  <si>
    <t>SERVIÇO M2</t>
  </si>
  <si>
    <t>SANTARÉM</t>
  </si>
  <si>
    <t>ALTAMIRA</t>
  </si>
  <si>
    <t>785 M2</t>
  </si>
  <si>
    <t>MENSAL</t>
  </si>
  <si>
    <t>POSTO / TOTAL M2</t>
  </si>
  <si>
    <t>TOTAL ANUAL R$</t>
  </si>
  <si>
    <t>965,15 M2</t>
  </si>
  <si>
    <t>3.570,25 M2</t>
  </si>
  <si>
    <t>TOTAL MENSAL MÁXIMO R$</t>
  </si>
  <si>
    <t xml:space="preserve">SUBTOTAL </t>
  </si>
  <si>
    <t>TOTAL GERAL  Lotes +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</si>
</sst>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#,##0.00;[Red]\-&quot;R$&quot;#,##0.00"/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_(* #,##0.00_);_(* \(#,##0.00\);_(* \-??_);_(@_)"/>
    <numFmt numFmtId="167" formatCode="&quot;R$&quot;\ 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1"/>
      <color indexed="64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2"/>
      <color indexed="10"/>
      <name val="Calibri"/>
      <family val="2"/>
    </font>
    <font>
      <b/>
      <sz val="12"/>
      <color theme="1"/>
      <name val="Calibri"/>
      <family val="2"/>
    </font>
    <font>
      <b/>
      <sz val="16"/>
      <color indexed="10"/>
      <name val="Calibri"/>
      <family val="2"/>
    </font>
    <font>
      <b/>
      <sz val="12"/>
      <name val="Calibri"/>
      <family val="2"/>
    </font>
    <font>
      <b/>
      <sz val="16"/>
      <color rgb="FFFF0000"/>
      <name val="Calibri"/>
      <family val="2"/>
    </font>
    <font>
      <b/>
      <sz val="12"/>
      <color rgb="FFFF0000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DE9D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166" fontId="1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2" fillId="0" borderId="12" xfId="0" applyNumberFormat="1" applyFont="1" applyFill="1" applyBorder="1" applyAlignment="1" applyProtection="1">
      <alignment horizontal="center" vertical="center" wrapText="1"/>
    </xf>
    <xf numFmtId="4" fontId="22" fillId="0" borderId="12" xfId="0" applyNumberFormat="1" applyFont="1" applyFill="1" applyBorder="1" applyAlignment="1" applyProtection="1">
      <alignment horizontal="center" vertical="center" wrapText="1"/>
    </xf>
    <xf numFmtId="0" fontId="22" fillId="0" borderId="14" xfId="0" applyNumberFormat="1" applyFont="1" applyFill="1" applyBorder="1" applyAlignment="1" applyProtection="1">
      <alignment horizontal="center" vertical="center"/>
    </xf>
    <xf numFmtId="4" fontId="22" fillId="0" borderId="14" xfId="0" applyNumberFormat="1" applyFont="1" applyFill="1" applyBorder="1" applyAlignment="1" applyProtection="1">
      <alignment horizontal="center" vertical="center" wrapText="1"/>
    </xf>
    <xf numFmtId="0" fontId="21" fillId="0" borderId="14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/>
    <xf numFmtId="4" fontId="22" fillId="0" borderId="16" xfId="0" applyNumberFormat="1" applyFont="1" applyFill="1" applyBorder="1" applyAlignment="1" applyProtection="1">
      <alignment horizontal="center" vertical="center" wrapText="1"/>
    </xf>
    <xf numFmtId="0" fontId="21" fillId="34" borderId="12" xfId="0" applyNumberFormat="1" applyFont="1" applyFill="1" applyBorder="1" applyAlignment="1" applyProtection="1">
      <alignment vertical="center" wrapText="1"/>
    </xf>
    <xf numFmtId="0" fontId="22" fillId="0" borderId="18" xfId="0" applyNumberFormat="1" applyFont="1" applyFill="1" applyBorder="1" applyAlignment="1" applyProtection="1">
      <alignment horizontal="center" vertical="center"/>
    </xf>
    <xf numFmtId="0" fontId="21" fillId="0" borderId="18" xfId="0" applyNumberFormat="1" applyFont="1" applyFill="1" applyBorder="1" applyAlignment="1" applyProtection="1">
      <alignment horizontal="center" vertical="center" wrapText="1"/>
    </xf>
    <xf numFmtId="0" fontId="22" fillId="0" borderId="11" xfId="0" applyNumberFormat="1" applyFont="1" applyFill="1" applyBorder="1" applyAlignment="1" applyProtection="1">
      <alignment horizontal="center" vertical="center" wrapText="1"/>
    </xf>
    <xf numFmtId="4" fontId="23" fillId="35" borderId="14" xfId="0" applyNumberFormat="1" applyFont="1" applyFill="1" applyBorder="1" applyAlignment="1" applyProtection="1">
      <alignment horizontal="center" vertical="center" wrapText="1"/>
    </xf>
    <xf numFmtId="0" fontId="22" fillId="34" borderId="12" xfId="0" applyNumberFormat="1" applyFont="1" applyFill="1" applyBorder="1" applyAlignment="1" applyProtection="1">
      <alignment horizontal="center" vertical="center" wrapText="1"/>
    </xf>
    <xf numFmtId="0" fontId="22" fillId="33" borderId="12" xfId="0" applyNumberFormat="1" applyFont="1" applyFill="1" applyBorder="1" applyAlignment="1" applyProtection="1">
      <alignment horizontal="center" vertical="center" wrapText="1"/>
    </xf>
    <xf numFmtId="4" fontId="22" fillId="33" borderId="12" xfId="0" applyNumberFormat="1" applyFont="1" applyFill="1" applyBorder="1" applyAlignment="1" applyProtection="1">
      <alignment horizontal="center" vertical="center" wrapText="1"/>
    </xf>
    <xf numFmtId="164" fontId="24" fillId="38" borderId="20" xfId="0" applyNumberFormat="1" applyFont="1" applyFill="1" applyBorder="1" applyAlignment="1">
      <alignment horizontal="center" vertical="center" wrapText="1"/>
    </xf>
    <xf numFmtId="164" fontId="28" fillId="38" borderId="20" xfId="0" applyNumberFormat="1" applyFont="1" applyFill="1" applyBorder="1" applyAlignment="1">
      <alignment horizontal="center" vertical="center" wrapText="1"/>
    </xf>
    <xf numFmtId="8" fontId="20" fillId="0" borderId="0" xfId="0" applyNumberFormat="1" applyFont="1" applyFill="1" applyBorder="1" applyAlignment="1" applyProtection="1"/>
    <xf numFmtId="0" fontId="24" fillId="38" borderId="20" xfId="0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center"/>
    </xf>
    <xf numFmtId="0" fontId="20" fillId="0" borderId="19" xfId="0" applyNumberFormat="1" applyFont="1" applyFill="1" applyBorder="1" applyAlignment="1" applyProtection="1">
      <alignment horizontal="center"/>
    </xf>
    <xf numFmtId="0" fontId="21" fillId="34" borderId="10" xfId="0" applyNumberFormat="1" applyFont="1" applyFill="1" applyBorder="1" applyAlignment="1" applyProtection="1">
      <alignment horizontal="center" vertical="center" wrapText="1"/>
    </xf>
    <xf numFmtId="0" fontId="21" fillId="34" borderId="13" xfId="0" applyNumberFormat="1" applyFont="1" applyFill="1" applyBorder="1" applyAlignment="1" applyProtection="1">
      <alignment horizontal="center" vertical="center" wrapText="1"/>
    </xf>
    <xf numFmtId="0" fontId="21" fillId="34" borderId="15" xfId="0" applyNumberFormat="1" applyFont="1" applyFill="1" applyBorder="1" applyAlignment="1" applyProtection="1">
      <alignment horizontal="center" vertical="center" wrapText="1"/>
    </xf>
    <xf numFmtId="0" fontId="22" fillId="34" borderId="18" xfId="0" applyNumberFormat="1" applyFont="1" applyFill="1" applyBorder="1" applyAlignment="1" applyProtection="1">
      <alignment horizontal="center" vertical="center" wrapText="1"/>
    </xf>
    <xf numFmtId="0" fontId="22" fillId="34" borderId="17" xfId="0" applyNumberFormat="1" applyFont="1" applyFill="1" applyBorder="1" applyAlignment="1" applyProtection="1">
      <alignment horizontal="center" vertical="center" wrapText="1"/>
    </xf>
    <xf numFmtId="0" fontId="25" fillId="0" borderId="18" xfId="0" applyNumberFormat="1" applyFont="1" applyFill="1" applyBorder="1" applyAlignment="1" applyProtection="1">
      <alignment horizontal="center" vertical="center"/>
    </xf>
    <xf numFmtId="0" fontId="25" fillId="0" borderId="17" xfId="0" applyNumberFormat="1" applyFont="1" applyFill="1" applyBorder="1" applyAlignment="1" applyProtection="1">
      <alignment horizontal="center" vertical="center"/>
    </xf>
    <xf numFmtId="0" fontId="27" fillId="0" borderId="18" xfId="0" applyNumberFormat="1" applyFont="1" applyFill="1" applyBorder="1" applyAlignment="1" applyProtection="1">
      <alignment horizontal="center" vertical="center"/>
    </xf>
    <xf numFmtId="0" fontId="27" fillId="0" borderId="17" xfId="0" applyNumberFormat="1" applyFont="1" applyFill="1" applyBorder="1" applyAlignment="1" applyProtection="1">
      <alignment horizontal="center" vertical="center"/>
    </xf>
    <xf numFmtId="0" fontId="22" fillId="34" borderId="10" xfId="0" applyNumberFormat="1" applyFont="1" applyFill="1" applyBorder="1" applyAlignment="1" applyProtection="1">
      <alignment horizontal="center" vertical="center" wrapText="1"/>
    </xf>
    <xf numFmtId="0" fontId="22" fillId="34" borderId="15" xfId="0" applyNumberFormat="1" applyFont="1" applyFill="1" applyBorder="1" applyAlignment="1" applyProtection="1">
      <alignment horizontal="center" vertical="center" wrapText="1"/>
    </xf>
    <xf numFmtId="0" fontId="22" fillId="36" borderId="18" xfId="0" applyNumberFormat="1" applyFont="1" applyFill="1" applyBorder="1" applyAlignment="1" applyProtection="1">
      <alignment horizontal="center" vertical="center" wrapText="1"/>
    </xf>
    <xf numFmtId="0" fontId="22" fillId="36" borderId="16" xfId="0" applyNumberFormat="1" applyFont="1" applyFill="1" applyBorder="1" applyAlignment="1" applyProtection="1">
      <alignment horizontal="center" vertical="center" wrapText="1"/>
    </xf>
    <xf numFmtId="0" fontId="22" fillId="34" borderId="16" xfId="0" applyNumberFormat="1" applyFont="1" applyFill="1" applyBorder="1" applyAlignment="1" applyProtection="1">
      <alignment horizontal="center" vertical="center" wrapText="1"/>
    </xf>
    <xf numFmtId="0" fontId="22" fillId="34" borderId="13" xfId="0" applyNumberFormat="1" applyFont="1" applyFill="1" applyBorder="1" applyAlignment="1" applyProtection="1">
      <alignment horizontal="center" vertical="center" wrapText="1"/>
    </xf>
    <xf numFmtId="0" fontId="22" fillId="37" borderId="18" xfId="0" applyNumberFormat="1" applyFont="1" applyFill="1" applyBorder="1" applyAlignment="1" applyProtection="1">
      <alignment horizontal="center" vertical="center"/>
    </xf>
    <xf numFmtId="0" fontId="22" fillId="37" borderId="16" xfId="0" applyNumberFormat="1" applyFont="1" applyFill="1" applyBorder="1" applyAlignment="1" applyProtection="1">
      <alignment horizontal="center" vertical="center"/>
    </xf>
    <xf numFmtId="167" fontId="26" fillId="0" borderId="18" xfId="0" applyNumberFormat="1" applyFont="1" applyFill="1" applyBorder="1" applyAlignment="1" applyProtection="1">
      <alignment horizontal="center" vertical="center"/>
    </xf>
    <xf numFmtId="167" fontId="26" fillId="0" borderId="16" xfId="0" applyNumberFormat="1" applyFont="1" applyFill="1" applyBorder="1" applyAlignment="1" applyProtection="1">
      <alignment horizontal="center" vertical="center"/>
    </xf>
  </cellXfs>
  <cellStyles count="52">
    <cellStyle name="20% - Ênfase1" xfId="18" builtinId="30" customBuiltin="1"/>
    <cellStyle name="20% - Ênfase2" xfId="22" builtinId="34" customBuiltin="1"/>
    <cellStyle name="20% - Ênfase3" xfId="26" builtinId="38" customBuiltin="1"/>
    <cellStyle name="20% - Ênfase4" xfId="30" builtinId="42" customBuiltin="1"/>
    <cellStyle name="20% - Ênfase5" xfId="34" builtinId="46" customBuiltin="1"/>
    <cellStyle name="20% - Ênfase6" xfId="38" builtinId="50" customBuiltin="1"/>
    <cellStyle name="40% - Ênfase1" xfId="19" builtinId="31" customBuiltin="1"/>
    <cellStyle name="40% - Ênfase2" xfId="23" builtinId="35" customBuiltin="1"/>
    <cellStyle name="40% - Ênfase3" xfId="27" builtinId="39" customBuiltin="1"/>
    <cellStyle name="40% - Ênfase4" xfId="31" builtinId="43" customBuiltin="1"/>
    <cellStyle name="40% - Ênfase5" xfId="35" builtinId="47" customBuiltin="1"/>
    <cellStyle name="40% - Ênfase6" xfId="39" builtinId="51" customBuiltin="1"/>
    <cellStyle name="60% - Ênfase1" xfId="20" builtinId="32" customBuiltin="1"/>
    <cellStyle name="60% - Ênfase2" xfId="24" builtinId="36" customBuiltin="1"/>
    <cellStyle name="60% - Ênfase3" xfId="28" builtinId="40" customBuiltin="1"/>
    <cellStyle name="60% - Ênfase4" xfId="32" builtinId="44" customBuiltin="1"/>
    <cellStyle name="60% - Ênfase5" xfId="36" builtinId="48" customBuiltin="1"/>
    <cellStyle name="60% - Ênfase6" xfId="40" builtinId="52" customBuiltin="1"/>
    <cellStyle name="Bom" xfId="5" builtinId="26" customBuiltin="1"/>
    <cellStyle name="Cálculo" xfId="10" builtinId="22" customBuiltin="1"/>
    <cellStyle name="Célula de Verificação" xfId="12" builtinId="23" customBuiltin="1"/>
    <cellStyle name="Célula Vinculada" xfId="11" builtinId="24" customBuiltin="1"/>
    <cellStyle name="Ênfase1" xfId="17" builtinId="29" customBuiltin="1"/>
    <cellStyle name="Ênfase2" xfId="21" builtinId="33" customBuiltin="1"/>
    <cellStyle name="Ênfase3" xfId="25" builtinId="37" customBuiltin="1"/>
    <cellStyle name="Ênfase4" xfId="29" builtinId="41" customBuiltin="1"/>
    <cellStyle name="Ênfase5" xfId="33" builtinId="45" customBuiltin="1"/>
    <cellStyle name="Ênfase6" xfId="37" builtinId="49" customBuiltin="1"/>
    <cellStyle name="Entrada" xfId="8" builtinId="20" customBuiltin="1"/>
    <cellStyle name="Moeda 2" xfId="51" xr:uid="{00000000-0005-0000-0000-00001E000000}"/>
    <cellStyle name="Neutro" xfId="7" builtinId="28" customBuiltin="1"/>
    <cellStyle name="Normal" xfId="0" builtinId="0"/>
    <cellStyle name="Normal 2" xfId="46" xr:uid="{00000000-0005-0000-0000-000021000000}"/>
    <cellStyle name="Nota" xfId="14" builtinId="10" customBuiltin="1"/>
    <cellStyle name="Ruim" xfId="6" builtinId="27" customBuiltin="1"/>
    <cellStyle name="Saída" xfId="9" builtinId="21" customBuiltin="1"/>
    <cellStyle name="Texto de Aviso" xfId="13" builtinId="11" customBuiltin="1"/>
    <cellStyle name="Texto Explicativo" xfId="15" builtinId="53" customBuiltin="1"/>
    <cellStyle name="Título 1" xfId="1" builtinId="16" customBuiltin="1"/>
    <cellStyle name="Título 2" xfId="2" builtinId="17" customBuiltin="1"/>
    <cellStyle name="Título 3" xfId="3" builtinId="18" customBuiltin="1"/>
    <cellStyle name="Título 4" xfId="4" builtinId="19" customBuiltin="1"/>
    <cellStyle name="Título 5" xfId="44" xr:uid="{00000000-0005-0000-0000-00002A000000}"/>
    <cellStyle name="Total" xfId="16" builtinId="25" customBuiltin="1"/>
    <cellStyle name="Vírgula 2" xfId="41" xr:uid="{00000000-0005-0000-0000-00002C000000}"/>
    <cellStyle name="Vírgula 3" xfId="43" xr:uid="{00000000-0005-0000-0000-00002D000000}"/>
    <cellStyle name="Vírgula 3 2" xfId="49" xr:uid="{00000000-0005-0000-0000-00002E000000}"/>
    <cellStyle name="Vírgula 4" xfId="42" xr:uid="{00000000-0005-0000-0000-00002F000000}"/>
    <cellStyle name="Vírgula 4 2" xfId="48" xr:uid="{00000000-0005-0000-0000-000030000000}"/>
    <cellStyle name="Vírgula 5" xfId="45" xr:uid="{00000000-0005-0000-0000-000031000000}"/>
    <cellStyle name="Vírgula 5 2" xfId="50" xr:uid="{00000000-0005-0000-0000-000032000000}"/>
    <cellStyle name="Vírgula 6" xfId="47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9"/>
  <sheetViews>
    <sheetView showGridLines="0" tabSelected="1" topLeftCell="A23" zoomScaleNormal="100" workbookViewId="0">
      <selection activeCell="H24" sqref="H24"/>
    </sheetView>
  </sheetViews>
  <sheetFormatPr defaultColWidth="17.5703125" defaultRowHeight="15" x14ac:dyDescent="0.25"/>
  <cols>
    <col min="1" max="1" width="10" style="6" customWidth="1"/>
    <col min="2" max="2" width="11.5703125" style="6" customWidth="1"/>
    <col min="3" max="3" width="19.140625" style="6" customWidth="1"/>
    <col min="4" max="4" width="15" style="6" customWidth="1"/>
    <col min="5" max="5" width="21.85546875" style="6" customWidth="1"/>
    <col min="6" max="6" width="18.28515625" style="6" customWidth="1"/>
    <col min="7" max="7" width="19.5703125" style="6" customWidth="1"/>
    <col min="8" max="8" width="20.140625" style="6" bestFit="1" customWidth="1"/>
    <col min="9" max="9" width="1.42578125" style="6" customWidth="1"/>
    <col min="10" max="11" width="17.5703125" style="6" hidden="1" customWidth="1"/>
    <col min="12" max="16384" width="17.5703125" style="6"/>
  </cols>
  <sheetData>
    <row r="1" spans="1:8" x14ac:dyDescent="0.25">
      <c r="A1" s="20"/>
      <c r="B1" s="20"/>
      <c r="C1" s="20"/>
      <c r="D1" s="20"/>
      <c r="E1" s="20"/>
      <c r="F1" s="20"/>
      <c r="G1" s="20"/>
      <c r="H1" s="20"/>
    </row>
    <row r="2" spans="1:8" x14ac:dyDescent="0.25">
      <c r="A2" s="20"/>
      <c r="B2" s="20"/>
      <c r="C2" s="20"/>
      <c r="D2" s="20"/>
      <c r="E2" s="20"/>
      <c r="F2" s="20"/>
      <c r="G2" s="20"/>
      <c r="H2" s="20"/>
    </row>
    <row r="3" spans="1:8" x14ac:dyDescent="0.25">
      <c r="A3" s="20"/>
      <c r="B3" s="20"/>
      <c r="C3" s="20"/>
      <c r="D3" s="20"/>
      <c r="E3" s="20"/>
      <c r="F3" s="20"/>
      <c r="G3" s="20"/>
      <c r="H3" s="20"/>
    </row>
    <row r="4" spans="1:8" x14ac:dyDescent="0.25">
      <c r="A4" s="20"/>
      <c r="B4" s="20"/>
      <c r="C4" s="20"/>
      <c r="D4" s="20"/>
      <c r="E4" s="20"/>
      <c r="F4" s="20"/>
      <c r="G4" s="20"/>
      <c r="H4" s="20"/>
    </row>
    <row r="5" spans="1:8" x14ac:dyDescent="0.25">
      <c r="A5" s="20"/>
      <c r="B5" s="20"/>
      <c r="C5" s="20"/>
      <c r="D5" s="20"/>
      <c r="E5" s="20"/>
      <c r="F5" s="20"/>
      <c r="G5" s="20"/>
      <c r="H5" s="20"/>
    </row>
    <row r="6" spans="1:8" x14ac:dyDescent="0.25">
      <c r="A6" s="20"/>
      <c r="B6" s="20"/>
      <c r="C6" s="20"/>
      <c r="D6" s="20"/>
      <c r="E6" s="20"/>
      <c r="F6" s="20"/>
      <c r="G6" s="20"/>
      <c r="H6" s="20"/>
    </row>
    <row r="7" spans="1:8" x14ac:dyDescent="0.25">
      <c r="A7" s="20"/>
      <c r="B7" s="20"/>
      <c r="C7" s="20"/>
      <c r="D7" s="20"/>
      <c r="E7" s="20"/>
      <c r="F7" s="20"/>
      <c r="G7" s="20"/>
      <c r="H7" s="20"/>
    </row>
    <row r="8" spans="1:8" ht="15.75" thickBot="1" x14ac:dyDescent="0.3">
      <c r="A8" s="21"/>
      <c r="B8" s="21"/>
      <c r="C8" s="21"/>
      <c r="D8" s="21"/>
      <c r="E8" s="21"/>
      <c r="F8" s="21"/>
      <c r="G8" s="21"/>
      <c r="H8" s="21"/>
    </row>
    <row r="9" spans="1:8" ht="32.25" customHeight="1" thickBot="1" x14ac:dyDescent="0.3">
      <c r="A9" s="25" t="s">
        <v>0</v>
      </c>
      <c r="B9" s="25" t="s">
        <v>1</v>
      </c>
      <c r="C9" s="25" t="s">
        <v>2</v>
      </c>
      <c r="D9" s="25" t="s">
        <v>3</v>
      </c>
      <c r="E9" s="25" t="s">
        <v>4</v>
      </c>
      <c r="F9" s="31" t="s">
        <v>5</v>
      </c>
      <c r="G9" s="36"/>
      <c r="H9" s="32"/>
    </row>
    <row r="10" spans="1:8" ht="37.15" customHeight="1" thickBot="1" x14ac:dyDescent="0.3">
      <c r="A10" s="26"/>
      <c r="B10" s="26"/>
      <c r="C10" s="26"/>
      <c r="D10" s="26"/>
      <c r="E10" s="26"/>
      <c r="F10" s="31" t="s">
        <v>17</v>
      </c>
      <c r="G10" s="32"/>
      <c r="H10" s="33" t="s">
        <v>19</v>
      </c>
    </row>
    <row r="11" spans="1:8" ht="32.25" thickBot="1" x14ac:dyDescent="0.3">
      <c r="A11" s="35"/>
      <c r="B11" s="35"/>
      <c r="C11" s="35"/>
      <c r="D11" s="35"/>
      <c r="E11" s="35"/>
      <c r="F11" s="13" t="s">
        <v>18</v>
      </c>
      <c r="G11" s="14" t="s">
        <v>22</v>
      </c>
      <c r="H11" s="34"/>
    </row>
    <row r="12" spans="1:8" ht="34.9" customHeight="1" thickBot="1" x14ac:dyDescent="0.3">
      <c r="A12" s="25">
        <v>2</v>
      </c>
      <c r="B12" s="3">
        <v>8</v>
      </c>
      <c r="C12" s="5" t="s">
        <v>6</v>
      </c>
      <c r="D12" s="1" t="s">
        <v>13</v>
      </c>
      <c r="E12" s="27" t="s">
        <v>12</v>
      </c>
      <c r="F12" s="1" t="s">
        <v>16</v>
      </c>
      <c r="G12" s="15">
        <v>2014.34</v>
      </c>
      <c r="H12" s="7">
        <v>24172.12</v>
      </c>
    </row>
    <row r="13" spans="1:8" ht="41.45" customHeight="1" thickBot="1" x14ac:dyDescent="0.3">
      <c r="A13" s="26"/>
      <c r="B13" s="3">
        <v>9</v>
      </c>
      <c r="C13" s="5" t="s">
        <v>7</v>
      </c>
      <c r="D13" s="1">
        <v>1</v>
      </c>
      <c r="E13" s="28"/>
      <c r="F13" s="4">
        <v>3179.4</v>
      </c>
      <c r="G13" s="15">
        <f>F13*D13</f>
        <v>3179.4</v>
      </c>
      <c r="H13" s="7">
        <f>(G13)*12</f>
        <v>38152.800000000003</v>
      </c>
    </row>
    <row r="14" spans="1:8" ht="28.9" customHeight="1" thickBot="1" x14ac:dyDescent="0.3">
      <c r="A14" s="26"/>
      <c r="B14" s="3">
        <v>10</v>
      </c>
      <c r="C14" s="5" t="s">
        <v>8</v>
      </c>
      <c r="D14" s="1">
        <v>1</v>
      </c>
      <c r="E14" s="28"/>
      <c r="F14" s="4">
        <v>2653.34</v>
      </c>
      <c r="G14" s="15">
        <f>F14*D14</f>
        <v>2653.34</v>
      </c>
      <c r="H14" s="7">
        <f>(G14)*12</f>
        <v>31840.080000000002</v>
      </c>
    </row>
    <row r="15" spans="1:8" ht="27.6" customHeight="1" thickBot="1" x14ac:dyDescent="0.3">
      <c r="A15" s="26"/>
      <c r="B15" s="3">
        <v>11</v>
      </c>
      <c r="C15" s="5" t="s">
        <v>9</v>
      </c>
      <c r="D15" s="1">
        <v>2</v>
      </c>
      <c r="E15" s="28"/>
      <c r="F15" s="4">
        <v>3179.4</v>
      </c>
      <c r="G15" s="15">
        <f>F15*D15</f>
        <v>6358.8</v>
      </c>
      <c r="H15" s="7">
        <f>(G15)*12</f>
        <v>76305.600000000006</v>
      </c>
    </row>
    <row r="16" spans="1:8" ht="36" customHeight="1" thickBot="1" x14ac:dyDescent="0.3">
      <c r="A16" s="26"/>
      <c r="B16" s="9">
        <v>12</v>
      </c>
      <c r="C16" s="10" t="s">
        <v>10</v>
      </c>
      <c r="D16" s="11">
        <v>1</v>
      </c>
      <c r="E16" s="28"/>
      <c r="F16" s="4">
        <v>2830.11</v>
      </c>
      <c r="G16" s="15">
        <f>F16*D16</f>
        <v>2830.11</v>
      </c>
      <c r="H16" s="7">
        <f>(G16)*12</f>
        <v>33961.32</v>
      </c>
    </row>
    <row r="17" spans="1:8" ht="39" customHeight="1" thickBot="1" x14ac:dyDescent="0.3">
      <c r="A17" s="8"/>
      <c r="B17" s="22" t="s">
        <v>11</v>
      </c>
      <c r="C17" s="23"/>
      <c r="D17" s="23"/>
      <c r="E17" s="23"/>
      <c r="F17" s="24"/>
      <c r="G17" s="12">
        <f>SUM(G12:G16)</f>
        <v>17035.990000000002</v>
      </c>
      <c r="H17" s="12">
        <f>SUM(H12:H16)</f>
        <v>204431.92</v>
      </c>
    </row>
    <row r="18" spans="1:8" ht="44.45" customHeight="1" thickBot="1" x14ac:dyDescent="0.3">
      <c r="A18" s="25">
        <v>5</v>
      </c>
      <c r="B18" s="3">
        <v>23</v>
      </c>
      <c r="C18" s="5" t="s">
        <v>6</v>
      </c>
      <c r="D18" s="1" t="s">
        <v>13</v>
      </c>
      <c r="E18" s="29" t="s">
        <v>14</v>
      </c>
      <c r="F18" s="2" t="s">
        <v>21</v>
      </c>
      <c r="G18" s="15">
        <v>8894.9699999999993</v>
      </c>
      <c r="H18" s="7">
        <f>G18*12</f>
        <v>106739.63999999998</v>
      </c>
    </row>
    <row r="19" spans="1:8" ht="50.45" customHeight="1" thickBot="1" x14ac:dyDescent="0.3">
      <c r="A19" s="26"/>
      <c r="B19" s="3">
        <v>24</v>
      </c>
      <c r="C19" s="5" t="s">
        <v>7</v>
      </c>
      <c r="D19" s="1">
        <v>1</v>
      </c>
      <c r="E19" s="30"/>
      <c r="F19" s="4">
        <v>3199.79</v>
      </c>
      <c r="G19" s="15">
        <f>F19*D19</f>
        <v>3199.79</v>
      </c>
      <c r="H19" s="7">
        <f>(G19)*12</f>
        <v>38397.479999999996</v>
      </c>
    </row>
    <row r="20" spans="1:8" ht="36.6" customHeight="1" thickBot="1" x14ac:dyDescent="0.3">
      <c r="A20" s="26"/>
      <c r="B20" s="3">
        <v>25</v>
      </c>
      <c r="C20" s="5" t="s">
        <v>8</v>
      </c>
      <c r="D20" s="1">
        <v>1</v>
      </c>
      <c r="E20" s="30"/>
      <c r="F20" s="4">
        <v>2650</v>
      </c>
      <c r="G20" s="15">
        <f>F20*D20</f>
        <v>2650</v>
      </c>
      <c r="H20" s="7">
        <f>(G20)*12</f>
        <v>31800</v>
      </c>
    </row>
    <row r="21" spans="1:8" ht="34.9" customHeight="1" thickBot="1" x14ac:dyDescent="0.3">
      <c r="A21" s="26"/>
      <c r="B21" s="3">
        <v>26</v>
      </c>
      <c r="C21" s="5" t="s">
        <v>9</v>
      </c>
      <c r="D21" s="1">
        <v>2</v>
      </c>
      <c r="E21" s="30"/>
      <c r="F21" s="4">
        <v>3100</v>
      </c>
      <c r="G21" s="15">
        <f>F21*D21</f>
        <v>6200</v>
      </c>
      <c r="H21" s="7">
        <f>(G21)*12</f>
        <v>74400</v>
      </c>
    </row>
    <row r="22" spans="1:8" ht="36" customHeight="1" thickBot="1" x14ac:dyDescent="0.3">
      <c r="A22" s="26"/>
      <c r="B22" s="9">
        <v>27</v>
      </c>
      <c r="C22" s="10" t="s">
        <v>10</v>
      </c>
      <c r="D22" s="11">
        <v>2</v>
      </c>
      <c r="E22" s="30"/>
      <c r="F22" s="4">
        <v>2855.67</v>
      </c>
      <c r="G22" s="15">
        <f>F22*D22</f>
        <v>5711.34</v>
      </c>
      <c r="H22" s="7">
        <f>(G22)*12</f>
        <v>68536.08</v>
      </c>
    </row>
    <row r="23" spans="1:8" ht="42.6" customHeight="1" thickBot="1" x14ac:dyDescent="0.3">
      <c r="A23" s="8"/>
      <c r="B23" s="22" t="s">
        <v>11</v>
      </c>
      <c r="C23" s="23"/>
      <c r="D23" s="23"/>
      <c r="E23" s="23"/>
      <c r="F23" s="24"/>
      <c r="G23" s="12">
        <f>SUM(G18:G22)</f>
        <v>26656.1</v>
      </c>
      <c r="H23" s="12">
        <f>SUM(H18:H22)</f>
        <v>319873.2</v>
      </c>
    </row>
    <row r="24" spans="1:8" ht="40.9" customHeight="1" thickBot="1" x14ac:dyDescent="0.3">
      <c r="A24" s="25">
        <v>6</v>
      </c>
      <c r="B24" s="3">
        <v>28</v>
      </c>
      <c r="C24" s="5" t="s">
        <v>6</v>
      </c>
      <c r="D24" s="1" t="s">
        <v>13</v>
      </c>
      <c r="E24" s="27" t="s">
        <v>15</v>
      </c>
      <c r="F24" s="2" t="s">
        <v>20</v>
      </c>
      <c r="G24" s="15">
        <v>2126.11</v>
      </c>
      <c r="H24" s="7">
        <f>G24*12</f>
        <v>25513.32</v>
      </c>
    </row>
    <row r="25" spans="1:8" ht="40.9" customHeight="1" thickBot="1" x14ac:dyDescent="0.3">
      <c r="A25" s="26"/>
      <c r="B25" s="3">
        <v>29</v>
      </c>
      <c r="C25" s="5" t="s">
        <v>7</v>
      </c>
      <c r="D25" s="1">
        <v>1</v>
      </c>
      <c r="E25" s="28"/>
      <c r="F25" s="4">
        <v>3138.83</v>
      </c>
      <c r="G25" s="15">
        <f>F25*D25</f>
        <v>3138.83</v>
      </c>
      <c r="H25" s="7">
        <f>(G25)*12</f>
        <v>37665.96</v>
      </c>
    </row>
    <row r="26" spans="1:8" ht="32.450000000000003" customHeight="1" thickBot="1" x14ac:dyDescent="0.3">
      <c r="A26" s="26"/>
      <c r="B26" s="3">
        <v>30</v>
      </c>
      <c r="C26" s="5" t="s">
        <v>8</v>
      </c>
      <c r="D26" s="1">
        <v>1</v>
      </c>
      <c r="E26" s="28"/>
      <c r="F26" s="4">
        <v>2650</v>
      </c>
      <c r="G26" s="15">
        <f>F26*D26</f>
        <v>2650</v>
      </c>
      <c r="H26" s="7">
        <f>(G26)*12</f>
        <v>31800</v>
      </c>
    </row>
    <row r="27" spans="1:8" ht="30.6" customHeight="1" thickBot="1" x14ac:dyDescent="0.3">
      <c r="A27" s="26"/>
      <c r="B27" s="3">
        <v>31</v>
      </c>
      <c r="C27" s="5" t="s">
        <v>9</v>
      </c>
      <c r="D27" s="1">
        <v>1</v>
      </c>
      <c r="E27" s="28"/>
      <c r="F27" s="4">
        <v>3192.55</v>
      </c>
      <c r="G27" s="15">
        <f>F27*D27</f>
        <v>3192.55</v>
      </c>
      <c r="H27" s="7">
        <f>(G27)*12</f>
        <v>38310.600000000006</v>
      </c>
    </row>
    <row r="28" spans="1:8" ht="34.15" customHeight="1" thickBot="1" x14ac:dyDescent="0.3">
      <c r="A28" s="26"/>
      <c r="B28" s="9">
        <v>32</v>
      </c>
      <c r="C28" s="10" t="s">
        <v>10</v>
      </c>
      <c r="D28" s="11">
        <v>1</v>
      </c>
      <c r="E28" s="28"/>
      <c r="F28" s="4">
        <v>2900</v>
      </c>
      <c r="G28" s="15">
        <f>F28*D28</f>
        <v>2900</v>
      </c>
      <c r="H28" s="7">
        <f>(G28)*12</f>
        <v>34800</v>
      </c>
    </row>
    <row r="29" spans="1:8" ht="42.6" customHeight="1" thickBot="1" x14ac:dyDescent="0.3">
      <c r="A29" s="8"/>
      <c r="B29" s="22" t="s">
        <v>11</v>
      </c>
      <c r="C29" s="23"/>
      <c r="D29" s="23"/>
      <c r="E29" s="23"/>
      <c r="F29" s="24"/>
      <c r="G29" s="12">
        <f>SUM(G24:G28)</f>
        <v>14007.490000000002</v>
      </c>
      <c r="H29" s="12">
        <f>SUM(H24:H28)</f>
        <v>168089.88</v>
      </c>
    </row>
    <row r="30" spans="1:8" ht="24.75" customHeight="1" x14ac:dyDescent="0.25">
      <c r="A30" s="37" t="s">
        <v>23</v>
      </c>
      <c r="B30" s="37"/>
      <c r="C30" s="37"/>
      <c r="D30" s="37"/>
      <c r="E30" s="37"/>
      <c r="F30" s="37"/>
      <c r="G30" s="39">
        <f>SUM(G29,G23,G17)</f>
        <v>57699.58</v>
      </c>
      <c r="H30" s="39">
        <f>SUM(H29,H23,H17,)</f>
        <v>692395</v>
      </c>
    </row>
    <row r="31" spans="1:8" ht="26.25" customHeight="1" thickBot="1" x14ac:dyDescent="0.3">
      <c r="A31" s="38"/>
      <c r="B31" s="38"/>
      <c r="C31" s="38"/>
      <c r="D31" s="38"/>
      <c r="E31" s="38"/>
      <c r="F31" s="38"/>
      <c r="G31" s="40"/>
      <c r="H31" s="40"/>
    </row>
    <row r="32" spans="1:8" ht="0.75" customHeight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6" spans="1:8" ht="25.5" customHeight="1" x14ac:dyDescent="0.25">
      <c r="A66" s="19" t="s">
        <v>24</v>
      </c>
      <c r="B66" s="19"/>
      <c r="C66" s="19"/>
      <c r="D66" s="19"/>
      <c r="E66" s="19"/>
      <c r="F66" s="19"/>
      <c r="G66" s="16">
        <f>G30</f>
        <v>57699.58</v>
      </c>
      <c r="H66" s="17">
        <f>H30</f>
        <v>692395</v>
      </c>
    </row>
    <row r="68" spans="1:8" x14ac:dyDescent="0.25">
      <c r="H68" s="18"/>
    </row>
    <row r="69" spans="1:8" x14ac:dyDescent="0.25">
      <c r="H69" s="18"/>
    </row>
  </sheetData>
  <mergeCells count="22">
    <mergeCell ref="C9:C11"/>
    <mergeCell ref="D9:D11"/>
    <mergeCell ref="F9:H9"/>
    <mergeCell ref="A30:F31"/>
    <mergeCell ref="G30:G31"/>
    <mergeCell ref="H30:H31"/>
    <mergeCell ref="A66:F66"/>
    <mergeCell ref="A1:H8"/>
    <mergeCell ref="B23:F23"/>
    <mergeCell ref="A24:A28"/>
    <mergeCell ref="E24:E28"/>
    <mergeCell ref="B29:F29"/>
    <mergeCell ref="A18:A22"/>
    <mergeCell ref="E18:E22"/>
    <mergeCell ref="B17:F17"/>
    <mergeCell ref="F10:G10"/>
    <mergeCell ref="H10:H11"/>
    <mergeCell ref="A12:A16"/>
    <mergeCell ref="E12:E16"/>
    <mergeCell ref="E9:E11"/>
    <mergeCell ref="A9:A11"/>
    <mergeCell ref="B9:B11"/>
  </mergeCells>
  <pageMargins left="0.511811024" right="0.511811024" top="0.78740157499999996" bottom="0.78740157499999996" header="0.31496062000000002" footer="0.3149606200000000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Valor Global Serviços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Ricardo</dc:creator>
  <cp:lastModifiedBy>Dell</cp:lastModifiedBy>
  <cp:lastPrinted>2019-07-15T01:03:20Z</cp:lastPrinted>
  <dcterms:created xsi:type="dcterms:W3CDTF">2019-07-08T01:13:42Z</dcterms:created>
  <dcterms:modified xsi:type="dcterms:W3CDTF">2019-09-20T13:39:37Z</dcterms:modified>
</cp:coreProperties>
</file>